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BBDAB5F6-4900-47AE-B1A9-5D12E26CF7B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C32" i="1"/>
  <c r="C33" i="1"/>
  <c r="C30" i="1"/>
  <c r="D30" i="1" s="1"/>
  <c r="E30" i="1" s="1"/>
  <c r="F30" i="1" s="1"/>
  <c r="H30" i="1" s="1"/>
  <c r="D31" i="1"/>
  <c r="E31" i="1" s="1"/>
  <c r="F31" i="1" s="1"/>
  <c r="H31" i="1" s="1"/>
  <c r="D32" i="1"/>
  <c r="E32" i="1" s="1"/>
  <c r="F32" i="1" s="1"/>
  <c r="H32" i="1" s="1"/>
  <c r="D33" i="1"/>
  <c r="E33" i="1" s="1"/>
  <c r="F33" i="1" s="1"/>
  <c r="H33" i="1" s="1"/>
  <c r="B40" i="1"/>
  <c r="C40" i="1"/>
  <c r="D40" i="1"/>
  <c r="A40" i="1"/>
  <c r="B12" i="1"/>
  <c r="C12" i="1"/>
  <c r="D12" i="1"/>
  <c r="E12" i="1"/>
  <c r="F12" i="1"/>
  <c r="G12" i="1"/>
  <c r="H12" i="1"/>
  <c r="I12" i="1"/>
  <c r="J12" i="1"/>
  <c r="K12" i="1"/>
  <c r="A12" i="1"/>
</calcChain>
</file>

<file path=xl/sharedStrings.xml><?xml version="1.0" encoding="utf-8"?>
<sst xmlns="http://schemas.openxmlformats.org/spreadsheetml/2006/main" count="7" uniqueCount="7">
  <si>
    <t>Av Abs</t>
  </si>
  <si>
    <t>ug/mL</t>
  </si>
  <si>
    <t>DF</t>
  </si>
  <si>
    <t>ug/uL</t>
  </si>
  <si>
    <t>uL (200 ug)</t>
  </si>
  <si>
    <t xml:space="preserve">4x lammeli </t>
  </si>
  <si>
    <t>lysis buffer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</si>
</sst>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8875810582001877E-2"/>
                  <c:y val="-0.188213820078226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Sheet1!$A$14:$A$24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Sheet1!$B$14:$B$24</c:f>
              <c:numCache>
                <c:formatCode>General</c:formatCode>
                <c:ptCount val="11"/>
                <c:pt idx="0">
                  <c:v>8.6499999999999994E-2</c:v>
                </c:pt>
                <c:pt idx="1">
                  <c:v>0.10500000000000001</c:v>
                </c:pt>
                <c:pt idx="2">
                  <c:v>0.16249999999999998</c:v>
                </c:pt>
                <c:pt idx="3">
                  <c:v>0.1915</c:v>
                </c:pt>
                <c:pt idx="4">
                  <c:v>0.24099999999999999</c:v>
                </c:pt>
                <c:pt idx="5">
                  <c:v>0.26900000000000002</c:v>
                </c:pt>
                <c:pt idx="6">
                  <c:v>0.3</c:v>
                </c:pt>
                <c:pt idx="7">
                  <c:v>0.33500000000000002</c:v>
                </c:pt>
                <c:pt idx="8">
                  <c:v>0.379</c:v>
                </c:pt>
                <c:pt idx="9">
                  <c:v>0.41199999999999998</c:v>
                </c:pt>
                <c:pt idx="10">
                  <c:v>0.42399999999999999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F0-463C-830E-21D0275DC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9030143"/>
        <c:axId val="1139030559"/>
      </c:scatterChart>
      <c:valAx>
        <c:axId val="11390301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9030559"/>
        <c:crosses val="autoZero"/>
        <c:crossBetween val="midCat"/>
      </c:valAx>
      <c:valAx>
        <c:axId val="113903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90301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222250</xdr:colOff>
      <xdr:row>12</xdr:row>
      <xdr:rowOff>149225</xdr:rowOff>
    </xdr:from>
    <xdr:to>
      <xdr:col>12</xdr:col>
      <xdr:colOff>85724</xdr:colOff>
      <xdr:row>26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80B81F-2DDF-4542-8C0B-4214D06084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"/>
  <sheetViews>
    <sheetView tabSelected="1" topLeftCell="A25" workbookViewId="0">
      <selection activeCell="I37" sqref="I37"/>
    </sheetView>
  </sheetViews>
  <sheetFormatPr defaultRowHeight="14.5" x14ac:dyDescent="0.35"/>
  <sheetData>
    <row r="1" spans="1:12" x14ac:dyDescent="0.35">
      <c r="A1" s="1">
        <v>8.6999999999999994E-2</v>
      </c>
      <c r="B1" s="1">
        <v>0.11700000000000001</v>
      </c>
      <c r="C1" s="1">
        <v>0.152</v>
      </c>
      <c r="D1" s="1">
        <v>0.17399999999999999</v>
      </c>
      <c r="E1" s="1">
        <v>0.23799999999999999</v>
      </c>
      <c r="F1" s="1">
        <v>0.25800000000000001</v>
      </c>
      <c r="G1" s="1">
        <v>0.29299999999999998</v>
      </c>
      <c r="H1" s="1">
        <v>0.33500000000000002</v>
      </c>
      <c r="I1" s="1">
        <v>0.36699999999999999</v>
      </c>
      <c r="J1" s="1">
        <v>0.41099999999999998</v>
      </c>
      <c r="K1" s="1">
        <v>0.43</v>
      </c>
      <c r="L1">
        <v>3.7999999999999999E-2</v>
      </c>
    </row>
    <row r="2" spans="1:12" x14ac:dyDescent="0.35">
      <c r="A2" s="1">
        <v>8.5999999999999993E-2</v>
      </c>
      <c r="B2" s="1">
        <v>9.2999999999999999E-2</v>
      </c>
      <c r="C2" s="1">
        <v>0.17299999999999999</v>
      </c>
      <c r="D2" s="1">
        <v>0.20899999999999999</v>
      </c>
      <c r="E2" s="1">
        <v>0.24399999999999999</v>
      </c>
      <c r="F2" s="1">
        <v>0.28000000000000003</v>
      </c>
      <c r="G2" s="1">
        <v>0.307</v>
      </c>
      <c r="H2" s="1">
        <v>0.33500000000000002</v>
      </c>
      <c r="I2" s="1">
        <v>0.39100000000000001</v>
      </c>
      <c r="J2" s="1">
        <v>0.41299999999999998</v>
      </c>
      <c r="K2" s="1">
        <v>0.41799999999999998</v>
      </c>
      <c r="L2">
        <v>6.2E-2</v>
      </c>
    </row>
    <row r="3" spans="1:12" x14ac:dyDescent="0.35">
      <c r="A3" s="1">
        <v>0.24</v>
      </c>
      <c r="B3" s="1">
        <v>0.23599999999999999</v>
      </c>
      <c r="C3" s="1">
        <v>0.24199999999999999</v>
      </c>
      <c r="D3" s="1">
        <v>0.221</v>
      </c>
      <c r="E3">
        <v>3.7999999999999999E-2</v>
      </c>
      <c r="F3">
        <v>3.6999999999999998E-2</v>
      </c>
      <c r="G3">
        <v>3.5999999999999997E-2</v>
      </c>
      <c r="H3">
        <v>3.6999999999999998E-2</v>
      </c>
      <c r="I3">
        <v>3.6999999999999998E-2</v>
      </c>
      <c r="J3">
        <v>3.6999999999999998E-2</v>
      </c>
      <c r="K3">
        <v>3.6999999999999998E-2</v>
      </c>
      <c r="L3">
        <v>0.04</v>
      </c>
    </row>
    <row r="4" spans="1:12" x14ac:dyDescent="0.35">
      <c r="A4" s="1">
        <v>0.25</v>
      </c>
      <c r="B4" s="1">
        <v>0.22500000000000001</v>
      </c>
      <c r="C4" s="1">
        <v>0.216</v>
      </c>
      <c r="D4" s="1">
        <v>0.23499999999999999</v>
      </c>
      <c r="E4">
        <v>3.6999999999999998E-2</v>
      </c>
      <c r="F4">
        <v>3.6999999999999998E-2</v>
      </c>
      <c r="G4">
        <v>3.6999999999999998E-2</v>
      </c>
      <c r="H4">
        <v>3.7999999999999999E-2</v>
      </c>
      <c r="I4">
        <v>3.6999999999999998E-2</v>
      </c>
      <c r="J4">
        <v>3.6999999999999998E-2</v>
      </c>
      <c r="K4">
        <v>3.5999999999999997E-2</v>
      </c>
      <c r="L4">
        <v>3.6999999999999998E-2</v>
      </c>
    </row>
    <row r="5" spans="1:12" x14ac:dyDescent="0.35">
      <c r="A5">
        <v>3.6999999999999998E-2</v>
      </c>
      <c r="B5">
        <v>3.6999999999999998E-2</v>
      </c>
      <c r="C5">
        <v>4.2999999999999997E-2</v>
      </c>
      <c r="D5">
        <v>3.6999999999999998E-2</v>
      </c>
      <c r="E5">
        <v>3.6999999999999998E-2</v>
      </c>
      <c r="F5">
        <v>3.5999999999999997E-2</v>
      </c>
      <c r="G5">
        <v>3.6999999999999998E-2</v>
      </c>
      <c r="H5">
        <v>3.6999999999999998E-2</v>
      </c>
      <c r="I5">
        <v>3.6999999999999998E-2</v>
      </c>
      <c r="J5">
        <v>3.6999999999999998E-2</v>
      </c>
      <c r="K5">
        <v>3.5999999999999997E-2</v>
      </c>
      <c r="L5">
        <v>3.6999999999999998E-2</v>
      </c>
    </row>
    <row r="6" spans="1:12" x14ac:dyDescent="0.35">
      <c r="A6">
        <v>3.6999999999999998E-2</v>
      </c>
      <c r="B6">
        <v>3.6999999999999998E-2</v>
      </c>
      <c r="C6">
        <v>3.6999999999999998E-2</v>
      </c>
      <c r="D6">
        <v>3.6999999999999998E-2</v>
      </c>
      <c r="E6">
        <v>3.6999999999999998E-2</v>
      </c>
      <c r="F6">
        <v>3.5999999999999997E-2</v>
      </c>
      <c r="G6">
        <v>3.5999999999999997E-2</v>
      </c>
      <c r="H6">
        <v>3.6999999999999998E-2</v>
      </c>
      <c r="I6">
        <v>3.6999999999999998E-2</v>
      </c>
      <c r="J6">
        <v>3.7999999999999999E-2</v>
      </c>
      <c r="K6">
        <v>3.6999999999999998E-2</v>
      </c>
      <c r="L6">
        <v>3.6999999999999998E-2</v>
      </c>
    </row>
    <row r="7" spans="1:12" x14ac:dyDescent="0.35">
      <c r="A7">
        <v>3.9E-2</v>
      </c>
      <c r="B7">
        <v>3.9E-2</v>
      </c>
      <c r="C7">
        <v>4.2999999999999997E-2</v>
      </c>
      <c r="D7">
        <v>3.5999999999999997E-2</v>
      </c>
      <c r="E7">
        <v>3.5999999999999997E-2</v>
      </c>
      <c r="F7">
        <v>3.6999999999999998E-2</v>
      </c>
      <c r="G7">
        <v>3.6999999999999998E-2</v>
      </c>
      <c r="H7">
        <v>3.6999999999999998E-2</v>
      </c>
      <c r="I7">
        <v>3.7999999999999999E-2</v>
      </c>
      <c r="J7">
        <v>3.5999999999999997E-2</v>
      </c>
      <c r="K7">
        <v>3.6999999999999998E-2</v>
      </c>
      <c r="L7">
        <v>3.6999999999999998E-2</v>
      </c>
    </row>
    <row r="8" spans="1:12" x14ac:dyDescent="0.35">
      <c r="A8">
        <v>3.7999999999999999E-2</v>
      </c>
      <c r="B8">
        <v>3.7999999999999999E-2</v>
      </c>
      <c r="C8">
        <v>3.7999999999999999E-2</v>
      </c>
      <c r="D8">
        <v>3.6999999999999998E-2</v>
      </c>
      <c r="E8">
        <v>3.6999999999999998E-2</v>
      </c>
      <c r="F8">
        <v>3.5999999999999997E-2</v>
      </c>
      <c r="G8">
        <v>3.6999999999999998E-2</v>
      </c>
      <c r="H8">
        <v>3.6999999999999998E-2</v>
      </c>
      <c r="I8">
        <v>3.6999999999999998E-2</v>
      </c>
      <c r="J8">
        <v>3.5999999999999997E-2</v>
      </c>
      <c r="K8">
        <v>3.5999999999999997E-2</v>
      </c>
      <c r="L8">
        <v>4.1000000000000002E-2</v>
      </c>
    </row>
    <row r="10" spans="1:12" x14ac:dyDescent="0.35">
      <c r="A10">
        <v>8.6999999999999994E-2</v>
      </c>
      <c r="B10">
        <v>0.11700000000000001</v>
      </c>
      <c r="C10">
        <v>0.152</v>
      </c>
      <c r="D10">
        <v>0.17399999999999999</v>
      </c>
      <c r="E10">
        <v>0.23799999999999999</v>
      </c>
      <c r="F10">
        <v>0.25800000000000001</v>
      </c>
      <c r="G10">
        <v>0.29299999999999998</v>
      </c>
      <c r="H10">
        <v>0.33500000000000002</v>
      </c>
      <c r="I10">
        <v>0.36699999999999999</v>
      </c>
      <c r="J10">
        <v>0.41099999999999998</v>
      </c>
      <c r="K10">
        <v>0.43</v>
      </c>
    </row>
    <row r="11" spans="1:12" x14ac:dyDescent="0.35">
      <c r="A11">
        <v>8.5999999999999993E-2</v>
      </c>
      <c r="B11">
        <v>9.2999999999999999E-2</v>
      </c>
      <c r="C11">
        <v>0.17299999999999999</v>
      </c>
      <c r="D11">
        <v>0.20899999999999999</v>
      </c>
      <c r="E11">
        <v>0.24399999999999999</v>
      </c>
      <c r="F11">
        <v>0.28000000000000003</v>
      </c>
      <c r="G11">
        <v>0.307</v>
      </c>
      <c r="H11">
        <v>0.33500000000000002</v>
      </c>
      <c r="I11">
        <v>0.39100000000000001</v>
      </c>
      <c r="J11">
        <v>0.41299999999999998</v>
      </c>
      <c r="K11">
        <v>0.41799999999999998</v>
      </c>
    </row>
    <row r="12" spans="1:12" x14ac:dyDescent="0.35">
      <c r="A12" s="1">
        <f>AVERAGE(A10:A11)</f>
        <v>8.6499999999999994E-2</v>
      </c>
      <c r="B12" s="1">
        <f t="shared" ref="B12:K12" si="0">AVERAGE(B10:B11)</f>
        <v>0.10500000000000001</v>
      </c>
      <c r="C12" s="1">
        <f t="shared" si="0"/>
        <v>0.16249999999999998</v>
      </c>
      <c r="D12" s="1">
        <f t="shared" si="0"/>
        <v>0.1915</v>
      </c>
      <c r="E12" s="1">
        <f t="shared" si="0"/>
        <v>0.24099999999999999</v>
      </c>
      <c r="F12" s="1">
        <f t="shared" si="0"/>
        <v>0.26900000000000002</v>
      </c>
      <c r="G12" s="1">
        <f t="shared" si="0"/>
        <v>0.3</v>
      </c>
      <c r="H12" s="1">
        <f t="shared" si="0"/>
        <v>0.33500000000000002</v>
      </c>
      <c r="I12" s="1">
        <f t="shared" si="0"/>
        <v>0.379</v>
      </c>
      <c r="J12" s="1">
        <f t="shared" si="0"/>
        <v>0.41199999999999998</v>
      </c>
      <c r="K12" s="1">
        <f t="shared" si="0"/>
        <v>0.42399999999999999</v>
      </c>
    </row>
    <row r="14" spans="1:12" x14ac:dyDescent="0.35">
      <c r="A14">
        <v>0</v>
      </c>
      <c r="B14">
        <v>8.6499999999999994E-2</v>
      </c>
    </row>
    <row r="15" spans="1:12" x14ac:dyDescent="0.35">
      <c r="A15">
        <v>50</v>
      </c>
      <c r="B15">
        <v>0.10500000000000001</v>
      </c>
    </row>
    <row r="16" spans="1:12" x14ac:dyDescent="0.35">
      <c r="A16">
        <v>100</v>
      </c>
      <c r="B16">
        <v>0.16249999999999998</v>
      </c>
    </row>
    <row r="17" spans="1:13" x14ac:dyDescent="0.35">
      <c r="A17">
        <v>150</v>
      </c>
      <c r="B17">
        <v>0.1915</v>
      </c>
    </row>
    <row r="18" spans="1:13" x14ac:dyDescent="0.35">
      <c r="A18">
        <v>200</v>
      </c>
      <c r="B18">
        <v>0.24099999999999999</v>
      </c>
    </row>
    <row r="19" spans="1:13" x14ac:dyDescent="0.35">
      <c r="A19">
        <v>250</v>
      </c>
      <c r="B19">
        <v>0.26900000000000002</v>
      </c>
    </row>
    <row r="20" spans="1:13" x14ac:dyDescent="0.35">
      <c r="A20">
        <v>300</v>
      </c>
      <c r="B20">
        <v>0.3</v>
      </c>
    </row>
    <row r="21" spans="1:13" x14ac:dyDescent="0.35">
      <c r="A21">
        <v>350</v>
      </c>
      <c r="B21">
        <v>0.33500000000000002</v>
      </c>
    </row>
    <row r="22" spans="1:13" x14ac:dyDescent="0.35">
      <c r="A22">
        <v>400</v>
      </c>
      <c r="B22">
        <v>0.379</v>
      </c>
    </row>
    <row r="23" spans="1:13" x14ac:dyDescent="0.35">
      <c r="A23">
        <v>450</v>
      </c>
      <c r="B23">
        <v>0.41199999999999998</v>
      </c>
    </row>
    <row r="24" spans="1:13" x14ac:dyDescent="0.35">
      <c r="A24">
        <v>500</v>
      </c>
      <c r="B24">
        <v>0.42399999999999999</v>
      </c>
    </row>
    <row r="29" spans="1:13" x14ac:dyDescent="0.35">
      <c r="A29" t="s">
        <v>0</v>
      </c>
      <c r="C29" t="s">
        <v>1</v>
      </c>
      <c r="D29" t="s">
        <v>2</v>
      </c>
      <c r="E29" t="s">
        <v>3</v>
      </c>
      <c r="F29" t="s">
        <v>4</v>
      </c>
      <c r="G29" t="s">
        <v>5</v>
      </c>
      <c r="H29" t="s">
        <v>6</v>
      </c>
    </row>
    <row r="30" spans="1:13" x14ac:dyDescent="0.35">
      <c r="A30">
        <v>0.245</v>
      </c>
      <c r="C30">
        <f>(A30-0.0864)/0.0007</f>
        <v>226.57142857142856</v>
      </c>
      <c r="D30">
        <f>C30*10</f>
        <v>2265.7142857142853</v>
      </c>
      <c r="E30">
        <f>D30/1000</f>
        <v>2.2657142857142851</v>
      </c>
      <c r="F30">
        <f>200/E30</f>
        <v>88.272383354350595</v>
      </c>
      <c r="G30">
        <v>50</v>
      </c>
      <c r="H30">
        <f>200-G30-F30</f>
        <v>61.727616645649405</v>
      </c>
      <c r="L30" s="1"/>
      <c r="M30" s="1"/>
    </row>
    <row r="31" spans="1:13" x14ac:dyDescent="0.35">
      <c r="A31">
        <v>0.23049999999999998</v>
      </c>
      <c r="C31">
        <f t="shared" ref="C31:C33" si="1">(A31-0.0864)/0.0007</f>
        <v>205.85714285714283</v>
      </c>
      <c r="D31">
        <f t="shared" ref="D31:D33" si="2">C31*10</f>
        <v>2058.5714285714284</v>
      </c>
      <c r="E31">
        <f t="shared" ref="E31:E33" si="3">D31/1000</f>
        <v>2.0585714285714283</v>
      </c>
      <c r="F31">
        <f t="shared" ref="F31:F33" si="4">200/E31</f>
        <v>97.15475364330328</v>
      </c>
      <c r="G31">
        <v>50</v>
      </c>
      <c r="H31">
        <f t="shared" ref="H31:H33" si="5">200-G31-F31</f>
        <v>52.84524635669672</v>
      </c>
      <c r="L31" s="1"/>
      <c r="M31" s="1"/>
    </row>
    <row r="32" spans="1:13" x14ac:dyDescent="0.35">
      <c r="A32">
        <v>0.22899999999999998</v>
      </c>
      <c r="C32">
        <f t="shared" si="1"/>
        <v>203.71428571428569</v>
      </c>
      <c r="D32">
        <f t="shared" si="2"/>
        <v>2037.1428571428569</v>
      </c>
      <c r="E32">
        <f t="shared" si="3"/>
        <v>2.0371428571428569</v>
      </c>
      <c r="F32">
        <f t="shared" si="4"/>
        <v>98.176718092566631</v>
      </c>
      <c r="G32">
        <v>50</v>
      </c>
      <c r="H32">
        <f t="shared" si="5"/>
        <v>51.823281907433369</v>
      </c>
      <c r="L32" s="1"/>
      <c r="M32" s="1"/>
    </row>
    <row r="33" spans="1:13" x14ac:dyDescent="0.35">
      <c r="A33">
        <v>0.22799999999999998</v>
      </c>
      <c r="C33">
        <f t="shared" si="1"/>
        <v>202.28571428571425</v>
      </c>
      <c r="D33">
        <f t="shared" si="2"/>
        <v>2022.8571428571424</v>
      </c>
      <c r="E33">
        <f t="shared" si="3"/>
        <v>2.0228571428571422</v>
      </c>
      <c r="F33">
        <f t="shared" si="4"/>
        <v>98.87005649717517</v>
      </c>
      <c r="G33">
        <v>50</v>
      </c>
      <c r="H33">
        <f t="shared" si="5"/>
        <v>51.12994350282483</v>
      </c>
      <c r="L33" s="1"/>
      <c r="M33" s="1"/>
    </row>
    <row r="38" spans="1:13" x14ac:dyDescent="0.35">
      <c r="A38" s="1">
        <v>0.24</v>
      </c>
      <c r="B38" s="1">
        <v>0.23599999999999999</v>
      </c>
      <c r="C38" s="1">
        <v>0.24199999999999999</v>
      </c>
      <c r="D38" s="1">
        <v>0.221</v>
      </c>
    </row>
    <row r="39" spans="1:13" x14ac:dyDescent="0.35">
      <c r="A39" s="1">
        <v>0.25</v>
      </c>
      <c r="B39" s="1">
        <v>0.22500000000000001</v>
      </c>
      <c r="C39" s="1">
        <v>0.216</v>
      </c>
      <c r="D39" s="1">
        <v>0.23499999999999999</v>
      </c>
    </row>
    <row r="40" spans="1:13" x14ac:dyDescent="0.35">
      <c r="A40">
        <f>AVERAGE(A38:A39)</f>
        <v>0.245</v>
      </c>
      <c r="B40">
        <f t="shared" ref="B40:D40" si="6">AVERAGE(B38:B39)</f>
        <v>0.23049999999999998</v>
      </c>
      <c r="C40">
        <f t="shared" si="6"/>
        <v>0.22899999999999998</v>
      </c>
      <c r="D40">
        <f t="shared" si="6"/>
        <v>0.22799999999999998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2021-09-30T02:44:45Z</dcterms:created>
  <dcterms:modified xsi:type="dcterms:W3CDTF">2021-09-30T02:44:58Z</dcterms:modified>
</cp:coreProperties>
</file>